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rv-fsm-01\Depart Folder\Finance\Procurement and Inventory\Procurement\Technical Procurement\Oleg Ponikarchik\2024\тв 15 штук\"/>
    </mc:Choice>
  </mc:AlternateContent>
  <bookViews>
    <workbookView xWindow="-38400" yWindow="504" windowWidth="38400" windowHeight="21096" activeTab="1"/>
  </bookViews>
  <sheets>
    <sheet name="требования" sheetId="2" r:id="rId1"/>
    <sheet name="boq" sheetId="1"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H4" i="1" l="1"/>
  <c r="H5" i="1"/>
  <c r="H6" i="1"/>
  <c r="H9" i="1"/>
  <c r="H10" i="1"/>
  <c r="H3" i="1"/>
  <c r="E10" i="1"/>
  <c r="E8" i="1"/>
  <c r="E5" i="1"/>
  <c r="E4" i="1"/>
  <c r="E3" i="1"/>
  <c r="P67" i="2"/>
  <c r="N67" i="2"/>
  <c r="L67" i="2"/>
  <c r="J67" i="2"/>
  <c r="H67" i="2"/>
  <c r="O66" i="2"/>
  <c r="M66" i="2"/>
  <c r="K66" i="2"/>
  <c r="I66" i="2"/>
  <c r="G66" i="2"/>
  <c r="F66" i="2"/>
  <c r="P25" i="2"/>
  <c r="N25" i="2"/>
  <c r="L25" i="2"/>
  <c r="J25" i="2"/>
  <c r="H25" i="2"/>
  <c r="O24" i="2"/>
  <c r="M24" i="2"/>
  <c r="K24" i="2"/>
  <c r="I24" i="2"/>
  <c r="G24" i="2"/>
  <c r="F24" i="2"/>
  <c r="H13" i="1" l="1"/>
  <c r="P7" i="2"/>
  <c r="N7" i="2"/>
  <c r="L7" i="2"/>
  <c r="J7" i="2"/>
  <c r="H7" i="2"/>
  <c r="P6" i="2"/>
  <c r="N6" i="2"/>
  <c r="L6" i="2"/>
  <c r="K5" i="2" s="1"/>
  <c r="J6" i="2"/>
  <c r="I5" i="2" s="1"/>
  <c r="H6" i="2"/>
  <c r="G5" i="2" s="1"/>
  <c r="O5" i="2"/>
  <c r="M5" i="2"/>
  <c r="E5" i="2"/>
</calcChain>
</file>

<file path=xl/sharedStrings.xml><?xml version="1.0" encoding="utf-8"?>
<sst xmlns="http://schemas.openxmlformats.org/spreadsheetml/2006/main" count="124" uniqueCount="58">
  <si>
    <t>Size</t>
  </si>
  <si>
    <t>32"</t>
  </si>
  <si>
    <t>32TNF5J-B</t>
  </si>
  <si>
    <t>55"</t>
  </si>
  <si>
    <t>55XS4J-B</t>
  </si>
  <si>
    <t>43"</t>
  </si>
  <si>
    <t>43UH5N-E</t>
  </si>
  <si>
    <t>65"</t>
  </si>
  <si>
    <t>65UH5N-E</t>
  </si>
  <si>
    <t>55UH5N-E</t>
  </si>
  <si>
    <t>22"</t>
  </si>
  <si>
    <t>22SM3G-B</t>
  </si>
  <si>
    <t>Standart Digital Signage</t>
  </si>
  <si>
    <t>Window Facing Digital Signage</t>
  </si>
  <si>
    <t>#100001466 Digitalization Led экраны LG+крепления</t>
  </si>
  <si>
    <t>Легенда оценки:</t>
  </si>
  <si>
    <t xml:space="preserve">5 - </t>
  </si>
  <si>
    <t>соответствует запросу</t>
  </si>
  <si>
    <t xml:space="preserve">4 - </t>
  </si>
  <si>
    <t xml:space="preserve">3 - </t>
  </si>
  <si>
    <t xml:space="preserve">2 - </t>
  </si>
  <si>
    <t>частично соответствует запросу</t>
  </si>
  <si>
    <t xml:space="preserve">1 - </t>
  </si>
  <si>
    <t xml:space="preserve">0 - </t>
  </si>
  <si>
    <t>не соответствует запросу</t>
  </si>
  <si>
    <t>№</t>
  </si>
  <si>
    <t>Category/
Категория</t>
  </si>
  <si>
    <t>Критерий</t>
  </si>
  <si>
    <t>Category Weight/
Вес категории</t>
  </si>
  <si>
    <t>Sub-category Weight/                        Вес субкатегорий</t>
  </si>
  <si>
    <t>Score (0-5)</t>
  </si>
  <si>
    <t>Weighted score</t>
  </si>
  <si>
    <t>Name of position / service</t>
  </si>
  <si>
    <t>1</t>
  </si>
  <si>
    <t>3 года гарантии</t>
  </si>
  <si>
    <t>Passing score</t>
  </si>
  <si>
    <t>Информационная панель в соответствии с перечнем</t>
  </si>
  <si>
    <t>Category/         Категория</t>
  </si>
  <si>
    <t>Category Weight/Вес</t>
  </si>
  <si>
    <t>Каркас для видеостены. Настенный с кронштейнами  2×2 (55″)</t>
  </si>
  <si>
    <t>Why we need</t>
  </si>
  <si>
    <t>CDC 24x7 function launch</t>
  </si>
  <si>
    <t>Selfcare zone (Touch TV)</t>
  </si>
  <si>
    <t>Need to equip the OMT24x7 Gebelevo technical support workstation to organize operational monitoring of accidents in power supply systems and batteries on the mobile network, a new battery monitoring system is coming, it is planned to combine its work with the SMS for power supply systems on mobile network sites, it is also planned and necessary to organize the output of statistical information on the main trunk lines on an additional monitor for prompt response to changes in the network and redistribution of traffic, response to overloads. In addition, it is planned to establish control over the premises of the car showroom on Gebelev (output of general plans of the car showroom on a separate monitor)</t>
  </si>
  <si>
    <t>For the Gebelevo engineering staff of the department to monitor network accidents and prompt response during the production of switching work on the transport network, when switching base stations on controllers, etc. Currently, a small monitor is used for these purposes, which is not always convenient and is noticed by a group of people involved in switching and supporting work on the mobile network</t>
  </si>
  <si>
    <t>Крепление на стену 65" (расстрояние от стены =&lt;20мм)</t>
  </si>
  <si>
    <t>Monitoring MN-RTNO-BSSO</t>
  </si>
  <si>
    <t>Monitoring CDC (video wall 2x2)</t>
  </si>
  <si>
    <t>Qnt details</t>
  </si>
  <si>
    <t>"Corporate television" project launch</t>
  </si>
  <si>
    <t>SW</t>
  </si>
  <si>
    <t>Replacement of 2 unusable TVs (flickering, extremely loss of brightness, contrast, color rendering is impaired) + 1 additional: 
1 TV for DCN monitoring - TVs are used to track and prevent failures, continuous output of DCN equipment status data in real time, which allows for timely response to accidents and changes in the DCN network that may lead to loss of availability of services/applications in the Life data center. It is also taken into account that a contract has already been concluded for the deployment/implementation of a new DCN solution, which will require the use of several control and monitoring tools, the need for continuous monitoring of the progress of the project and the operability of the systems increases. 
2 TV for IPBB/Security monitoring - TAN/IPBB equipment is installed in the NCE monitoring system. Due to the large number of devices both on the TAN and IPBB side, in order to track accidents and not waste time filtering accidents, it is advisable to separate and separately track the alarming of these two types of equipment. Additionally, a new monitoring system will be implemented, under SWAP TAN, with output to the same TV. The number of devices used and the requirements for their availability are expanding.
The general meaning of maintaining and expanding the use of information output points is that the general requirements for the quality of services, the number of implemented services, and the growth of the number of monitored parameters for proactive and/or already reactive response are increasing.</t>
  </si>
  <si>
    <t>Item</t>
  </si>
  <si>
    <t>Description</t>
  </si>
  <si>
    <t>Informational UHD Display</t>
  </si>
  <si>
    <t>4K UHD Signage</t>
  </si>
  <si>
    <t>Q-ty</t>
  </si>
  <si>
    <t>Каркас на стену: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</si>
</sst>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9">
    <font>
      <sz val="12"/>
      <color theme="1"/>
      <name val="Calibri"/>
      <family val="2"/>
      <scheme val="minor"/>
    </font>
    <font>
      <b/>
      <sz val="10"/>
      <color theme="0"/>
      <name val="Calibri"/>
      <family val="2"/>
    </font>
    <font>
      <b/>
      <sz val="10"/>
      <color theme="1"/>
      <name val="Calibri"/>
      <family val="2"/>
    </font>
    <font>
      <b/>
      <sz val="8"/>
      <name val="Tahoma"/>
      <family val="2"/>
      <charset val="204"/>
    </font>
    <font>
      <sz val="8"/>
      <name val="Tahoma"/>
      <family val="2"/>
    </font>
    <font>
      <b/>
      <sz val="8"/>
      <name val="Tahoma"/>
      <family val="2"/>
    </font>
    <font>
      <sz val="8"/>
      <name val="Tahoma"/>
      <family val="2"/>
      <charset val="204"/>
    </font>
    <font>
      <sz val="8"/>
      <color theme="1"/>
      <name val="Tahoma"/>
      <family val="2"/>
    </font>
    <font>
      <sz val="8"/>
      <color theme="1"/>
      <name val="Tahoma"/>
      <family val="2"/>
      <charset val="204"/>
    </font>
    <font>
      <b/>
      <sz val="8"/>
      <color theme="1"/>
      <name val="Tahoma"/>
      <family val="2"/>
    </font>
    <font>
      <sz val="8"/>
      <color rgb="FFFF0000"/>
      <name val="Tahoma"/>
      <family val="2"/>
    </font>
    <font>
      <b/>
      <sz val="8"/>
      <color indexed="10"/>
      <name val="Tahoma"/>
      <family val="2"/>
      <charset val="204"/>
    </font>
    <font>
      <sz val="8"/>
      <color theme="1"/>
      <name val="Calibri"/>
      <family val="2"/>
      <charset val="204"/>
      <scheme val="minor"/>
    </font>
    <font>
      <sz val="8"/>
      <color theme="1"/>
      <name val="ArialMT"/>
    </font>
    <font>
      <u/>
      <sz val="12"/>
      <color theme="10"/>
      <name val="Calibri"/>
      <family val="2"/>
      <scheme val="minor"/>
    </font>
    <font>
      <u/>
      <sz val="8"/>
      <color theme="10"/>
      <name val="Calibri"/>
      <family val="2"/>
      <scheme val="minor"/>
    </font>
    <font>
      <b/>
      <sz val="10"/>
      <color theme="0" tint="-0.34998626667073579"/>
      <name val="Calibri"/>
      <family val="2"/>
    </font>
    <font>
      <b/>
      <sz val="10"/>
      <name val="Calibri"/>
      <family val="2"/>
    </font>
    <font>
      <sz val="6"/>
      <name val="Calibri"/>
      <family val="2"/>
    </font>
    <font>
      <sz val="11"/>
      <color theme="0"/>
      <name val="Calibri"/>
      <family val="2"/>
    </font>
    <font>
      <sz val="6"/>
      <color theme="1"/>
      <name val="Calibri"/>
      <family val="2"/>
    </font>
    <font>
      <b/>
      <sz val="10"/>
      <color theme="0" tint="-0.14999847407452621"/>
      <name val="Calibri"/>
      <family val="2"/>
    </font>
    <font>
      <sz val="10"/>
      <name val="Calibri"/>
      <family val="2"/>
      <charset val="204"/>
    </font>
    <font>
      <sz val="10"/>
      <color theme="0" tint="-0.34998626667073579"/>
      <name val="Calibri"/>
      <family val="2"/>
      <charset val="204"/>
    </font>
    <font>
      <sz val="10"/>
      <color theme="1" tint="0.34998626667073579"/>
      <name val="Calibri"/>
      <family val="2"/>
      <charset val="204"/>
    </font>
    <font>
      <sz val="10"/>
      <color theme="1"/>
      <name val="Calibri"/>
      <family val="2"/>
      <charset val="204"/>
    </font>
    <font>
      <sz val="11"/>
      <color rgb="FF1F497D"/>
      <name val="Calibri"/>
      <family val="2"/>
      <charset val="204"/>
    </font>
    <font>
      <sz val="12"/>
      <color theme="1"/>
      <name val="Calibri"/>
      <family val="2"/>
      <charset val="204"/>
      <scheme val="minor"/>
    </font>
    <font>
      <b/>
      <sz val="12"/>
      <color theme="1"/>
      <name val="Calibri"/>
      <family val="2"/>
      <charset val="204"/>
      <scheme val="minor"/>
    </font>
  </fonts>
  <fills count="4">
    <fill>
      <patternFill patternType="none"/>
    </fill>
    <fill>
      <patternFill patternType="gray125"/>
    </fill>
    <fill>
      <patternFill patternType="solid">
        <fgColor rgb="FF002060"/>
        <bgColor indexed="64"/>
      </patternFill>
    </fill>
    <fill>
      <patternFill patternType="solid">
        <fgColor rgb="FFFFFF00"/>
        <bgColor indexed="64"/>
      </patternFill>
    </fill>
  </fills>
  <borders count="30">
    <border>
      <left/>
      <right/>
      <top/>
      <bottom/>
      <diagonal/>
    </border>
    <border>
      <left/>
      <right/>
      <top style="thin">
        <color theme="4"/>
      </top>
      <bottom/>
      <diagonal/>
    </border>
    <border>
      <left/>
      <right/>
      <top/>
      <bottom style="thin">
        <color theme="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4" fillId="0" borderId="0" applyNumberFormat="0" applyFill="0" applyBorder="0" applyAlignment="0" applyProtection="0"/>
  </cellStyleXfs>
  <cellXfs count="109">
    <xf numFmtId="0" fontId="0" fillId="0" borderId="0" xfId="0"/>
    <xf numFmtId="0" fontId="2" fillId="0" borderId="1" xfId="0" applyFont="1" applyBorder="1" applyAlignment="1">
      <alignment horizontal="center" vertical="center"/>
    </xf>
    <xf numFmtId="0" fontId="1" fillId="2" borderId="0" xfId="0" applyFont="1" applyFill="1" applyAlignment="1">
      <alignment horizontal="center"/>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49" fontId="3" fillId="0" borderId="17" xfId="0" applyNumberFormat="1" applyFont="1" applyBorder="1" applyAlignment="1">
      <alignment horizontal="center" vertical="center"/>
    </xf>
    <xf numFmtId="0" fontId="5" fillId="0" borderId="18" xfId="0" applyFont="1" applyBorder="1" applyAlignment="1">
      <alignment horizontal="center" vertical="center" wrapText="1"/>
    </xf>
    <xf numFmtId="0" fontId="6" fillId="0" borderId="18" xfId="0" applyFont="1" applyBorder="1" applyAlignment="1">
      <alignment vertical="center" wrapText="1"/>
    </xf>
    <xf numFmtId="9" fontId="3" fillId="0" borderId="18" xfId="0" applyNumberFormat="1" applyFont="1" applyBorder="1" applyAlignment="1">
      <alignment horizontal="center" vertical="center"/>
    </xf>
    <xf numFmtId="9" fontId="3" fillId="0" borderId="18" xfId="0" applyNumberFormat="1" applyFont="1" applyBorder="1" applyAlignment="1">
      <alignment vertical="top"/>
    </xf>
    <xf numFmtId="49" fontId="3" fillId="0" borderId="21" xfId="0" applyNumberFormat="1" applyFont="1" applyBorder="1" applyAlignment="1">
      <alignment horizontal="center" vertical="center"/>
    </xf>
    <xf numFmtId="0" fontId="6" fillId="0" borderId="23" xfId="0" applyFont="1" applyBorder="1" applyAlignment="1">
      <alignment vertical="center" wrapText="1"/>
    </xf>
    <xf numFmtId="9" fontId="3" fillId="0" borderId="22" xfId="0" applyNumberFormat="1" applyFont="1" applyBorder="1" applyAlignment="1">
      <alignment horizontal="center" vertical="center"/>
    </xf>
    <xf numFmtId="9" fontId="3" fillId="0" borderId="22" xfId="0" applyNumberFormat="1" applyFont="1" applyBorder="1" applyAlignment="1">
      <alignment vertical="center"/>
    </xf>
    <xf numFmtId="164" fontId="3" fillId="3" borderId="22" xfId="0" applyNumberFormat="1" applyFont="1" applyFill="1" applyBorder="1" applyAlignment="1">
      <alignment vertical="top"/>
    </xf>
    <xf numFmtId="4" fontId="3" fillId="0" borderId="22" xfId="0" applyNumberFormat="1" applyFont="1" applyBorder="1" applyAlignment="1">
      <alignment vertical="top"/>
    </xf>
    <xf numFmtId="4" fontId="3" fillId="0" borderId="24" xfId="0" applyNumberFormat="1" applyFont="1" applyBorder="1" applyAlignment="1">
      <alignment vertical="top"/>
    </xf>
    <xf numFmtId="0" fontId="3" fillId="0" borderId="21" xfId="0" applyFont="1" applyBorder="1" applyAlignment="1">
      <alignment horizontal="center" vertical="center"/>
    </xf>
    <xf numFmtId="0" fontId="7" fillId="0" borderId="22" xfId="0" applyFont="1" applyBorder="1"/>
    <xf numFmtId="0" fontId="8" fillId="0" borderId="22" xfId="0" applyFont="1" applyBorder="1" applyAlignment="1">
      <alignment vertical="top" wrapText="1"/>
    </xf>
    <xf numFmtId="9" fontId="3" fillId="0" borderId="22" xfId="0" applyNumberFormat="1" applyFont="1" applyBorder="1" applyAlignment="1">
      <alignment vertical="top"/>
    </xf>
    <xf numFmtId="0" fontId="3" fillId="0" borderId="0" xfId="0" applyFont="1" applyAlignment="1">
      <alignment horizontal="center" vertical="center"/>
    </xf>
    <xf numFmtId="0" fontId="9" fillId="0" borderId="0" xfId="0" applyFont="1"/>
    <xf numFmtId="0" fontId="8" fillId="0" borderId="0" xfId="0" applyFont="1" applyAlignment="1">
      <alignment vertical="top" wrapText="1"/>
    </xf>
    <xf numFmtId="9" fontId="3" fillId="0" borderId="0" xfId="0" applyNumberFormat="1" applyFont="1" applyAlignment="1">
      <alignment horizontal="center" vertical="center"/>
    </xf>
    <xf numFmtId="9" fontId="3" fillId="0" borderId="0" xfId="0" applyNumberFormat="1" applyFont="1" applyAlignment="1">
      <alignment vertical="top"/>
    </xf>
    <xf numFmtId="164" fontId="3" fillId="0" borderId="0" xfId="0" applyNumberFormat="1" applyFont="1" applyAlignment="1">
      <alignment vertical="top"/>
    </xf>
    <xf numFmtId="4" fontId="3" fillId="0" borderId="0" xfId="0" applyNumberFormat="1" applyFont="1" applyAlignment="1">
      <alignment vertical="top"/>
    </xf>
    <xf numFmtId="49" fontId="6" fillId="0" borderId="0" xfId="0" applyNumberFormat="1" applyFont="1"/>
    <xf numFmtId="0" fontId="6" fillId="0" borderId="0" xfId="0" applyFont="1"/>
    <xf numFmtId="4" fontId="6" fillId="0" borderId="0" xfId="0" applyNumberFormat="1" applyFont="1"/>
    <xf numFmtId="4" fontId="10" fillId="0" borderId="0" xfId="0" applyNumberFormat="1" applyFont="1"/>
    <xf numFmtId="164" fontId="3" fillId="0" borderId="0" xfId="0" applyNumberFormat="1" applyFont="1" applyAlignment="1">
      <alignment horizontal="left" vertical="top"/>
    </xf>
    <xf numFmtId="0" fontId="5" fillId="0" borderId="0" xfId="0" applyFont="1"/>
    <xf numFmtId="49" fontId="11" fillId="0" borderId="0" xfId="0" applyNumberFormat="1" applyFont="1"/>
    <xf numFmtId="0" fontId="3" fillId="0" borderId="0" xfId="0" applyFont="1" applyAlignment="1">
      <alignment vertical="top"/>
    </xf>
    <xf numFmtId="0" fontId="6" fillId="0" borderId="0" xfId="0" applyFont="1" applyAlignment="1">
      <alignment wrapText="1"/>
    </xf>
    <xf numFmtId="0" fontId="12" fillId="0" borderId="0" xfId="0" applyFont="1"/>
    <xf numFmtId="0" fontId="3" fillId="0" borderId="4" xfId="0" applyFont="1" applyBorder="1"/>
    <xf numFmtId="0" fontId="6" fillId="0" borderId="5" xfId="0" applyFont="1" applyBorder="1"/>
    <xf numFmtId="0" fontId="6" fillId="0" borderId="6" xfId="0" applyFont="1" applyBorder="1"/>
    <xf numFmtId="0" fontId="6" fillId="0" borderId="7" xfId="0" applyFont="1" applyBorder="1" applyAlignment="1">
      <alignment horizontal="right"/>
    </xf>
    <xf numFmtId="0" fontId="6" fillId="0" borderId="8" xfId="0" applyFont="1" applyBorder="1"/>
    <xf numFmtId="0" fontId="6" fillId="0" borderId="0" xfId="0" applyFont="1" applyAlignment="1">
      <alignment vertical="center" wrapText="1"/>
    </xf>
    <xf numFmtId="0" fontId="6" fillId="0" borderId="9" xfId="0" applyFont="1" applyBorder="1"/>
    <xf numFmtId="0" fontId="6" fillId="0" borderId="3" xfId="0" applyFont="1" applyBorder="1"/>
    <xf numFmtId="0" fontId="6" fillId="0" borderId="10" xfId="0" applyFont="1" applyBorder="1"/>
    <xf numFmtId="0" fontId="3" fillId="0" borderId="0" xfId="0" applyFont="1" applyAlignment="1">
      <alignment horizontal="center" vertical="center" wrapText="1"/>
    </xf>
    <xf numFmtId="0" fontId="13" fillId="0" borderId="0" xfId="0" applyFont="1"/>
    <xf numFmtId="0" fontId="15" fillId="0" borderId="22" xfId="1" applyFont="1" applyBorder="1" applyAlignment="1">
      <alignment vertical="center" wrapText="1"/>
    </xf>
    <xf numFmtId="0" fontId="3" fillId="0" borderId="29" xfId="0" applyFont="1" applyBorder="1" applyAlignment="1">
      <alignment horizontal="center" vertical="center" wrapText="1"/>
    </xf>
    <xf numFmtId="49" fontId="3" fillId="0" borderId="29" xfId="0" applyNumberFormat="1" applyFont="1" applyBorder="1" applyAlignment="1">
      <alignment horizontal="center" vertical="center"/>
    </xf>
    <xf numFmtId="0" fontId="5" fillId="0" borderId="29" xfId="0" applyFont="1" applyBorder="1" applyAlignment="1">
      <alignment vertical="center" wrapText="1"/>
    </xf>
    <xf numFmtId="0" fontId="6" fillId="0" borderId="29" xfId="0" applyFont="1" applyBorder="1" applyAlignment="1">
      <alignment vertical="center" wrapText="1"/>
    </xf>
    <xf numFmtId="9" fontId="3" fillId="0" borderId="29" xfId="0" applyNumberFormat="1" applyFont="1" applyBorder="1" applyAlignment="1">
      <alignment vertical="top"/>
    </xf>
    <xf numFmtId="0" fontId="3" fillId="0" borderId="29" xfId="0" applyFont="1" applyBorder="1" applyAlignment="1">
      <alignment horizontal="center" vertical="center"/>
    </xf>
    <xf numFmtId="0" fontId="8" fillId="0" borderId="29" xfId="0" applyFont="1" applyBorder="1" applyAlignment="1">
      <alignment vertical="top" wrapText="1"/>
    </xf>
    <xf numFmtId="164" fontId="3" fillId="3" borderId="29" xfId="0" applyNumberFormat="1" applyFont="1" applyFill="1" applyBorder="1" applyAlignment="1">
      <alignment vertical="top"/>
    </xf>
    <xf numFmtId="4" fontId="3" fillId="0" borderId="29" xfId="0" applyNumberFormat="1" applyFont="1" applyBorder="1" applyAlignment="1">
      <alignment vertical="top"/>
    </xf>
    <xf numFmtId="0" fontId="18" fillId="0" borderId="0" xfId="0" applyFont="1" applyAlignment="1">
      <alignment horizontal="left" vertical="center" wrapText="1"/>
    </xf>
    <xf numFmtId="0" fontId="17" fillId="0" borderId="1" xfId="0" applyFont="1" applyBorder="1" applyAlignment="1">
      <alignment vertical="center"/>
    </xf>
    <xf numFmtId="0" fontId="18" fillId="0" borderId="1" xfId="0" applyFont="1" applyBorder="1" applyAlignment="1">
      <alignment vertical="center" wrapText="1"/>
    </xf>
    <xf numFmtId="0" fontId="20" fillId="0" borderId="1" xfId="0" applyFont="1" applyBorder="1" applyAlignment="1">
      <alignment horizontal="left" vertical="center" wrapText="1"/>
    </xf>
    <xf numFmtId="0" fontId="21" fillId="2" borderId="0" xfId="0" applyFont="1" applyFill="1" applyAlignment="1">
      <alignment horizontal="center"/>
    </xf>
    <xf numFmtId="0" fontId="21" fillId="0" borderId="1" xfId="0" applyFont="1" applyBorder="1" applyAlignment="1">
      <alignment horizontal="center" vertical="center"/>
    </xf>
    <xf numFmtId="0" fontId="6" fillId="0" borderId="3" xfId="0" applyFont="1" applyBorder="1" applyAlignment="1">
      <alignment horizontal="center"/>
    </xf>
    <xf numFmtId="9" fontId="3" fillId="3" borderId="12" xfId="0" applyNumberFormat="1" applyFont="1" applyFill="1" applyBorder="1" applyAlignment="1">
      <alignment horizontal="center" vertical="center" wrapText="1"/>
    </xf>
    <xf numFmtId="9" fontId="4" fillId="3" borderId="12" xfId="0" applyNumberFormat="1" applyFont="1" applyFill="1" applyBorder="1" applyAlignment="1">
      <alignment horizontal="center" vertical="center" wrapText="1"/>
    </xf>
    <xf numFmtId="9" fontId="3" fillId="3" borderId="13" xfId="0" applyNumberFormat="1" applyFont="1" applyFill="1" applyBorder="1" applyAlignment="1">
      <alignment horizontal="center" vertical="center" wrapText="1"/>
    </xf>
    <xf numFmtId="4" fontId="3" fillId="0" borderId="19" xfId="0" applyNumberFormat="1" applyFont="1" applyBorder="1" applyAlignment="1">
      <alignment horizontal="center" vertical="center"/>
    </xf>
    <xf numFmtId="4" fontId="3" fillId="0" borderId="20" xfId="0" applyNumberFormat="1" applyFont="1" applyBorder="1" applyAlignment="1">
      <alignment horizontal="center" vertical="center"/>
    </xf>
    <xf numFmtId="49" fontId="3" fillId="0" borderId="11" xfId="0" applyNumberFormat="1" applyFont="1" applyBorder="1" applyAlignment="1">
      <alignment horizontal="center" vertical="center" wrapText="1"/>
    </xf>
    <xf numFmtId="49" fontId="3" fillId="0" borderId="14" xfId="0" applyNumberFormat="1" applyFont="1" applyBorder="1" applyAlignment="1">
      <alignment horizontal="center" vertical="center" wrapText="1"/>
    </xf>
    <xf numFmtId="0" fontId="3" fillId="0" borderId="12" xfId="0" applyFont="1" applyBorder="1" applyAlignment="1">
      <alignment horizontal="center" vertical="center" wrapText="1"/>
    </xf>
    <xf numFmtId="0" fontId="3" fillId="0" borderId="15" xfId="0" applyFont="1" applyBorder="1" applyAlignment="1">
      <alignment horizontal="center" vertical="center" wrapText="1"/>
    </xf>
    <xf numFmtId="49" fontId="3" fillId="0" borderId="25" xfId="0" applyNumberFormat="1" applyFont="1" applyBorder="1" applyAlignment="1">
      <alignment horizontal="center" vertical="center" wrapText="1"/>
    </xf>
    <xf numFmtId="49" fontId="3" fillId="0" borderId="28" xfId="0" applyNumberFormat="1" applyFont="1" applyBorder="1" applyAlignment="1">
      <alignment horizontal="center" vertical="center" wrapText="1"/>
    </xf>
    <xf numFmtId="0" fontId="3" fillId="0" borderId="25" xfId="0" applyFont="1" applyBorder="1" applyAlignment="1">
      <alignment horizontal="center" vertical="center" wrapText="1"/>
    </xf>
    <xf numFmtId="0" fontId="3" fillId="0" borderId="28" xfId="0" applyFont="1" applyBorder="1" applyAlignment="1">
      <alignment horizontal="center" vertical="center" wrapText="1"/>
    </xf>
    <xf numFmtId="9" fontId="3" fillId="3" borderId="26" xfId="0" applyNumberFormat="1" applyFont="1" applyFill="1" applyBorder="1" applyAlignment="1">
      <alignment horizontal="center" vertical="center" wrapText="1"/>
    </xf>
    <xf numFmtId="9" fontId="3" fillId="3" borderId="27" xfId="0" applyNumberFormat="1" applyFont="1" applyFill="1" applyBorder="1" applyAlignment="1">
      <alignment horizontal="center" vertical="center" wrapText="1"/>
    </xf>
    <xf numFmtId="4" fontId="3" fillId="0" borderId="26" xfId="0" applyNumberFormat="1" applyFont="1" applyBorder="1" applyAlignment="1">
      <alignment horizontal="center" vertical="center"/>
    </xf>
    <xf numFmtId="4" fontId="3" fillId="0" borderId="27" xfId="0" applyNumberFormat="1" applyFont="1" applyBorder="1" applyAlignment="1">
      <alignment horizontal="center" vertical="center"/>
    </xf>
    <xf numFmtId="0" fontId="16" fillId="0" borderId="1" xfId="0" applyFont="1" applyBorder="1" applyAlignment="1">
      <alignment horizontal="left" vertical="center" wrapText="1"/>
    </xf>
    <xf numFmtId="0" fontId="16" fillId="0" borderId="0" xfId="0" applyFont="1" applyAlignment="1">
      <alignment horizontal="left" vertical="center"/>
    </xf>
    <xf numFmtId="0" fontId="16" fillId="0" borderId="2"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19" fillId="2" borderId="29" xfId="0" applyFont="1" applyFill="1" applyBorder="1" applyAlignment="1">
      <alignment horizontal="center"/>
    </xf>
    <xf numFmtId="0" fontId="16" fillId="0" borderId="29" xfId="0" applyFont="1" applyBorder="1" applyAlignment="1">
      <alignment horizontal="center"/>
    </xf>
    <xf numFmtId="0" fontId="16" fillId="0" borderId="29" xfId="0" applyFont="1" applyBorder="1" applyAlignment="1">
      <alignment horizontal="center" vertical="center"/>
    </xf>
    <xf numFmtId="0" fontId="16" fillId="0" borderId="29" xfId="0" applyFont="1" applyBorder="1" applyAlignment="1">
      <alignment vertical="center"/>
    </xf>
    <xf numFmtId="0" fontId="17" fillId="0" borderId="29" xfId="0" applyFont="1" applyBorder="1" applyAlignment="1">
      <alignment horizontal="center"/>
    </xf>
    <xf numFmtId="0" fontId="2" fillId="0" borderId="29" xfId="0" applyFont="1" applyBorder="1" applyAlignment="1">
      <alignment horizontal="center"/>
    </xf>
    <xf numFmtId="0" fontId="22" fillId="0" borderId="29" xfId="0" applyFont="1" applyBorder="1" applyAlignment="1">
      <alignment horizontal="center"/>
    </xf>
    <xf numFmtId="0" fontId="22" fillId="0" borderId="29" xfId="0" applyFont="1" applyBorder="1" applyAlignment="1">
      <alignment horizontal="center" vertical="center"/>
    </xf>
    <xf numFmtId="0" fontId="23" fillId="0" borderId="29" xfId="0" applyFont="1" applyBorder="1" applyAlignment="1">
      <alignment horizontal="center" vertical="center"/>
    </xf>
    <xf numFmtId="0" fontId="24" fillId="0" borderId="29" xfId="0" applyFont="1" applyBorder="1" applyAlignment="1">
      <alignment horizontal="center"/>
    </xf>
    <xf numFmtId="0" fontId="22" fillId="0" borderId="29" xfId="0" applyFont="1" applyBorder="1" applyAlignment="1">
      <alignment horizontal="center" vertical="center"/>
    </xf>
    <xf numFmtId="0" fontId="25" fillId="0" borderId="29" xfId="0" applyFont="1" applyBorder="1" applyAlignment="1">
      <alignment horizontal="center"/>
    </xf>
    <xf numFmtId="0" fontId="25" fillId="0" borderId="29" xfId="0" applyFont="1" applyBorder="1" applyAlignment="1">
      <alignment horizontal="center" vertical="center"/>
    </xf>
    <xf numFmtId="0" fontId="25" fillId="0" borderId="29" xfId="0" applyFont="1" applyBorder="1" applyAlignment="1">
      <alignment horizontal="center" vertical="center"/>
    </xf>
    <xf numFmtId="0" fontId="25" fillId="0" borderId="29" xfId="0" applyFont="1" applyBorder="1" applyAlignment="1">
      <alignment horizontal="center"/>
    </xf>
    <xf numFmtId="0" fontId="25" fillId="0" borderId="29" xfId="0" applyFont="1" applyBorder="1" applyAlignment="1">
      <alignment horizontal="center" vertical="center" wrapText="1"/>
    </xf>
    <xf numFmtId="0" fontId="25" fillId="0" borderId="0" xfId="0" applyFont="1"/>
    <xf numFmtId="0" fontId="26" fillId="0" borderId="0" xfId="0" applyFont="1"/>
    <xf numFmtId="0" fontId="27" fillId="0" borderId="0" xfId="0" applyFont="1"/>
    <xf numFmtId="0" fontId="28" fillId="0" borderId="0" xfId="0" applyFont="1"/>
    <xf numFmtId="0" fontId="1" fillId="2" borderId="29" xfId="0" applyFont="1" applyFill="1" applyBorder="1" applyAlignment="1">
      <alignment horizontal="center" vertical="center"/>
    </xf>
  </cellXfs>
  <cellStyles count="2">
    <cellStyle name="Гиперссылка" xfId="1" builtinId="8"/>
    <cellStyle name="Обычный" xfId="0" builtinId="0"/>
  </cellStyles>
  <dxfs count="11">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30480</xdr:colOff>
      <xdr:row>36</xdr:row>
      <xdr:rowOff>63026</xdr:rowOff>
    </xdr:from>
    <xdr:to>
      <xdr:col>6</xdr:col>
      <xdr:colOff>20320</xdr:colOff>
      <xdr:row>60</xdr:row>
      <xdr:rowOff>95769</xdr:rowOff>
    </xdr:to>
    <xdr:pic>
      <xdr:nvPicPr>
        <xdr:cNvPr id="3" name="Picture 2">
          <a:extLst>
            <a:ext uri="{FF2B5EF4-FFF2-40B4-BE49-F238E27FC236}">
              <a16:creationId xmlns:a16="http://schemas.microsoft.com/office/drawing/2014/main" id="{E78020FE-02A4-19B7-1068-B8E4B907E636}"/>
            </a:ext>
          </a:extLst>
        </xdr:cNvPr>
        <xdr:cNvPicPr>
          <a:picLocks noChangeAspect="1"/>
        </xdr:cNvPicPr>
      </xdr:nvPicPr>
      <xdr:blipFill>
        <a:blip xmlns:r="http://schemas.openxmlformats.org/officeDocument/2006/relationships" r:embed="rId1"/>
        <a:stretch>
          <a:fillRect/>
        </a:stretch>
      </xdr:blipFill>
      <xdr:spPr>
        <a:xfrm>
          <a:off x="853440" y="7530626"/>
          <a:ext cx="6898640" cy="49095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9608</xdr:colOff>
      <xdr:row>6</xdr:row>
      <xdr:rowOff>19878</xdr:rowOff>
    </xdr:from>
    <xdr:to>
      <xdr:col>14</xdr:col>
      <xdr:colOff>675861</xdr:colOff>
      <xdr:row>25</xdr:row>
      <xdr:rowOff>17661</xdr:rowOff>
    </xdr:to>
    <xdr:pic>
      <xdr:nvPicPr>
        <xdr:cNvPr id="2" name="Picture 2">
          <a:extLst>
            <a:ext uri="{FF2B5EF4-FFF2-40B4-BE49-F238E27FC236}">
              <a16:creationId xmlns:a16="http://schemas.microsoft.com/office/drawing/2014/main" id="{E78020FE-02A4-19B7-1068-B8E4B907E636}"/>
            </a:ext>
          </a:extLst>
        </xdr:cNvPr>
        <xdr:cNvPicPr>
          <a:picLocks noChangeAspect="1"/>
        </xdr:cNvPicPr>
      </xdr:nvPicPr>
      <xdr:blipFill>
        <a:blip xmlns:r="http://schemas.openxmlformats.org/officeDocument/2006/relationships" r:embed="rId1"/>
        <a:stretch>
          <a:fillRect/>
        </a:stretch>
      </xdr:blipFill>
      <xdr:spPr>
        <a:xfrm>
          <a:off x="6211625" y="417443"/>
          <a:ext cx="4940079" cy="33373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79"/>
  <sheetViews>
    <sheetView topLeftCell="A46" zoomScale="85" zoomScaleNormal="85" workbookViewId="0">
      <selection activeCell="C74" sqref="C74"/>
    </sheetView>
  </sheetViews>
  <sheetFormatPr defaultColWidth="11.19921875" defaultRowHeight="15.6"/>
  <cols>
    <col min="3" max="3" width="47.5" customWidth="1"/>
  </cols>
  <sheetData>
    <row r="1" spans="2:16" s="29" customFormat="1" ht="10.199999999999999">
      <c r="B1" s="34"/>
      <c r="C1" s="35"/>
      <c r="D1" s="35"/>
    </row>
    <row r="2" spans="2:16" s="29" customFormat="1" ht="10.8" thickBot="1">
      <c r="B2" s="34"/>
      <c r="C2" s="35"/>
      <c r="D2" s="35"/>
    </row>
    <row r="3" spans="2:16" s="47" customFormat="1" ht="61.05" customHeight="1">
      <c r="B3" s="71" t="s">
        <v>25</v>
      </c>
      <c r="C3" s="73" t="s">
        <v>26</v>
      </c>
      <c r="D3" s="73" t="s">
        <v>27</v>
      </c>
      <c r="E3" s="73" t="s">
        <v>28</v>
      </c>
      <c r="F3" s="73" t="s">
        <v>29</v>
      </c>
      <c r="G3" s="66"/>
      <c r="H3" s="66"/>
      <c r="I3" s="66"/>
      <c r="J3" s="66"/>
      <c r="K3" s="66"/>
      <c r="L3" s="66"/>
      <c r="M3" s="67"/>
      <c r="N3" s="67"/>
      <c r="O3" s="66"/>
      <c r="P3" s="68"/>
    </row>
    <row r="4" spans="2:16" s="21" customFormat="1" ht="10.8" thickBot="1">
      <c r="B4" s="72"/>
      <c r="C4" s="74"/>
      <c r="D4" s="74"/>
      <c r="E4" s="74"/>
      <c r="F4" s="74"/>
      <c r="G4" s="3" t="s">
        <v>30</v>
      </c>
      <c r="H4" s="3" t="s">
        <v>31</v>
      </c>
      <c r="I4" s="3" t="s">
        <v>30</v>
      </c>
      <c r="J4" s="3" t="s">
        <v>31</v>
      </c>
      <c r="K4" s="3" t="s">
        <v>30</v>
      </c>
      <c r="L4" s="3" t="s">
        <v>31</v>
      </c>
      <c r="M4" s="3" t="s">
        <v>30</v>
      </c>
      <c r="N4" s="3" t="s">
        <v>31</v>
      </c>
      <c r="O4" s="3" t="s">
        <v>30</v>
      </c>
      <c r="P4" s="4" t="s">
        <v>31</v>
      </c>
    </row>
    <row r="5" spans="2:16" s="29" customFormat="1" ht="10.8" thickBot="1">
      <c r="B5" s="5"/>
      <c r="C5" s="6" t="s">
        <v>32</v>
      </c>
      <c r="D5" s="7"/>
      <c r="E5" s="8">
        <f>SUM(E6:E7)</f>
        <v>1</v>
      </c>
      <c r="F5" s="9"/>
      <c r="G5" s="69">
        <f>SUM(H6:H7)</f>
        <v>0</v>
      </c>
      <c r="H5" s="70"/>
      <c r="I5" s="69">
        <f t="shared" ref="I5" si="0">SUM(J6:J7)</f>
        <v>0</v>
      </c>
      <c r="J5" s="70"/>
      <c r="K5" s="69">
        <f t="shared" ref="K5" si="1">SUM(L6:L7)</f>
        <v>0</v>
      </c>
      <c r="L5" s="70"/>
      <c r="M5" s="69">
        <f t="shared" ref="M5" si="2">SUM(N6:N7)</f>
        <v>0</v>
      </c>
      <c r="N5" s="70"/>
      <c r="O5" s="69">
        <f t="shared" ref="O5" si="3">SUM(P6:P7)</f>
        <v>0</v>
      </c>
      <c r="P5" s="70"/>
    </row>
    <row r="6" spans="2:16" s="29" customFormat="1" ht="10.8" thickBot="1">
      <c r="B6" s="10" t="s">
        <v>33</v>
      </c>
      <c r="C6" s="49" t="s">
        <v>36</v>
      </c>
      <c r="D6" s="11"/>
      <c r="E6" s="12">
        <v>0.8</v>
      </c>
      <c r="F6" s="13">
        <v>1</v>
      </c>
      <c r="G6" s="14"/>
      <c r="H6" s="15">
        <f>$E$6*F6*G6*10*2</f>
        <v>0</v>
      </c>
      <c r="I6" s="14"/>
      <c r="J6" s="15">
        <f>$E$6*F6*I6*10*2</f>
        <v>0</v>
      </c>
      <c r="K6" s="14"/>
      <c r="L6" s="15">
        <f>$E$6*$F$6*K6*10*2</f>
        <v>0</v>
      </c>
      <c r="M6" s="14"/>
      <c r="N6" s="15">
        <f>$E$6*F6*M6*10*2</f>
        <v>0</v>
      </c>
      <c r="O6" s="14"/>
      <c r="P6" s="16">
        <f>$E$6*F6*O6*10*2</f>
        <v>0</v>
      </c>
    </row>
    <row r="7" spans="2:16" s="29" customFormat="1" ht="10.8" thickBot="1">
      <c r="B7" s="17">
        <v>2</v>
      </c>
      <c r="C7" s="18" t="s">
        <v>34</v>
      </c>
      <c r="D7" s="19"/>
      <c r="E7" s="12">
        <v>0.2</v>
      </c>
      <c r="F7" s="20">
        <v>1</v>
      </c>
      <c r="G7" s="14"/>
      <c r="H7" s="15">
        <f>$E$7*F7*G7*10*2</f>
        <v>0</v>
      </c>
      <c r="I7" s="14"/>
      <c r="J7" s="15">
        <f>$E$7*$F$7*$I$7*10*2</f>
        <v>0</v>
      </c>
      <c r="K7" s="14"/>
      <c r="L7" s="15">
        <f>$E$7*F7*K7*10*2</f>
        <v>0</v>
      </c>
      <c r="M7" s="14"/>
      <c r="N7" s="15">
        <f>$E$7*F7*M7*10*2</f>
        <v>0</v>
      </c>
      <c r="O7" s="14"/>
      <c r="P7" s="15">
        <f>$E$7*F7*O7*10*2</f>
        <v>0</v>
      </c>
    </row>
    <row r="8" spans="2:16" s="29" customFormat="1" ht="10.199999999999999">
      <c r="B8" s="21"/>
      <c r="C8" s="22"/>
      <c r="D8" s="23"/>
      <c r="E8" s="24"/>
      <c r="F8" s="25"/>
      <c r="G8" s="26"/>
      <c r="H8" s="27"/>
      <c r="I8" s="26"/>
      <c r="J8" s="27"/>
      <c r="K8" s="26"/>
      <c r="L8" s="27"/>
      <c r="M8" s="26"/>
      <c r="N8" s="27"/>
      <c r="O8" s="26"/>
      <c r="P8" s="27"/>
    </row>
    <row r="9" spans="2:16" s="29" customFormat="1" ht="10.199999999999999">
      <c r="B9" s="28"/>
      <c r="H9" s="30"/>
      <c r="I9" s="31"/>
      <c r="J9" s="30"/>
      <c r="K9" s="30"/>
      <c r="L9" s="30"/>
      <c r="N9" s="30"/>
    </row>
    <row r="10" spans="2:16" s="29" customFormat="1" ht="10.199999999999999">
      <c r="B10" s="28"/>
      <c r="F10" s="32" t="s">
        <v>35</v>
      </c>
      <c r="H10" s="33">
        <v>80</v>
      </c>
    </row>
    <row r="11" spans="2:16" s="29" customFormat="1" ht="10.8" thickBot="1">
      <c r="B11" s="34"/>
      <c r="C11" s="35"/>
      <c r="D11" s="35"/>
      <c r="G11" s="65"/>
      <c r="H11" s="65"/>
      <c r="M11" s="36"/>
      <c r="N11" s="36"/>
      <c r="P11" s="37"/>
    </row>
    <row r="12" spans="2:16" s="29" customFormat="1" ht="10.199999999999999">
      <c r="B12" s="34"/>
      <c r="C12" s="35"/>
      <c r="D12" s="35"/>
      <c r="F12" s="38" t="s">
        <v>15</v>
      </c>
      <c r="G12" s="39"/>
      <c r="H12" s="39"/>
      <c r="I12" s="39"/>
      <c r="J12" s="39"/>
      <c r="K12" s="39"/>
      <c r="L12" s="39"/>
      <c r="M12" s="39"/>
      <c r="N12" s="40"/>
    </row>
    <row r="13" spans="2:16" s="29" customFormat="1" ht="10.199999999999999">
      <c r="B13" s="34"/>
      <c r="C13" s="35"/>
      <c r="D13" s="35"/>
      <c r="F13" s="41" t="s">
        <v>16</v>
      </c>
      <c r="G13" s="29" t="s">
        <v>17</v>
      </c>
      <c r="N13" s="42"/>
    </row>
    <row r="14" spans="2:16" s="29" customFormat="1" ht="10.199999999999999">
      <c r="B14" s="34"/>
      <c r="C14" s="43"/>
      <c r="D14" s="43"/>
      <c r="E14" s="43"/>
      <c r="F14" s="41" t="s">
        <v>18</v>
      </c>
      <c r="N14" s="42"/>
    </row>
    <row r="15" spans="2:16" s="29" customFormat="1" ht="10.199999999999999">
      <c r="B15" s="34"/>
      <c r="C15" s="43"/>
      <c r="D15" s="43"/>
      <c r="E15" s="43"/>
      <c r="F15" s="41" t="s">
        <v>19</v>
      </c>
      <c r="N15" s="42"/>
    </row>
    <row r="16" spans="2:16" s="29" customFormat="1" ht="10.199999999999999">
      <c r="B16" s="34"/>
      <c r="C16" s="43"/>
      <c r="D16" s="43"/>
      <c r="E16" s="43"/>
      <c r="F16" s="41" t="s">
        <v>20</v>
      </c>
      <c r="G16" s="29" t="s">
        <v>21</v>
      </c>
      <c r="N16" s="42"/>
    </row>
    <row r="17" spans="2:19" s="29" customFormat="1" ht="10.199999999999999">
      <c r="B17" s="34"/>
      <c r="C17" s="43"/>
      <c r="D17" s="43"/>
      <c r="E17" s="43"/>
      <c r="F17" s="41" t="s">
        <v>22</v>
      </c>
      <c r="N17" s="42"/>
    </row>
    <row r="18" spans="2:19" s="29" customFormat="1" ht="10.199999999999999">
      <c r="B18" s="34"/>
      <c r="C18" s="43"/>
      <c r="D18" s="43"/>
      <c r="E18" s="43"/>
      <c r="F18" s="41" t="s">
        <v>23</v>
      </c>
      <c r="G18" s="29" t="s">
        <v>24</v>
      </c>
      <c r="N18" s="42"/>
    </row>
    <row r="19" spans="2:19" s="29" customFormat="1" ht="10.8" thickBot="1">
      <c r="B19" s="34"/>
      <c r="C19" s="43"/>
      <c r="D19" s="43"/>
      <c r="E19" s="43"/>
      <c r="F19" s="44"/>
      <c r="G19" s="45"/>
      <c r="H19" s="45"/>
      <c r="I19" s="45"/>
      <c r="J19" s="45"/>
      <c r="K19" s="45"/>
      <c r="L19" s="45"/>
      <c r="M19" s="45"/>
      <c r="N19" s="46"/>
    </row>
    <row r="20" spans="2:19" s="29" customFormat="1" ht="10.199999999999999">
      <c r="B20" s="34"/>
      <c r="C20" s="35"/>
      <c r="D20" s="35"/>
      <c r="S20" s="48"/>
    </row>
    <row r="22" spans="2:19" s="29" customFormat="1" ht="79.05" customHeight="1">
      <c r="B22" s="75" t="s">
        <v>25</v>
      </c>
      <c r="C22" s="77" t="s">
        <v>37</v>
      </c>
      <c r="D22" s="77" t="s">
        <v>27</v>
      </c>
      <c r="E22" s="77" t="s">
        <v>38</v>
      </c>
      <c r="F22" s="77" t="s">
        <v>29</v>
      </c>
      <c r="G22" s="79"/>
      <c r="H22" s="80"/>
      <c r="I22" s="79"/>
      <c r="J22" s="80"/>
      <c r="K22" s="79"/>
      <c r="L22" s="80"/>
      <c r="M22" s="79"/>
      <c r="N22" s="80"/>
      <c r="O22" s="79"/>
      <c r="P22" s="80"/>
    </row>
    <row r="23" spans="2:19" s="29" customFormat="1" ht="49.95" customHeight="1">
      <c r="B23" s="76"/>
      <c r="C23" s="78"/>
      <c r="D23" s="78"/>
      <c r="E23" s="78"/>
      <c r="F23" s="78"/>
      <c r="G23" s="50" t="s">
        <v>30</v>
      </c>
      <c r="H23" s="50" t="s">
        <v>31</v>
      </c>
      <c r="I23" s="50" t="s">
        <v>30</v>
      </c>
      <c r="J23" s="50" t="s">
        <v>31</v>
      </c>
      <c r="K23" s="50" t="s">
        <v>30</v>
      </c>
      <c r="L23" s="50" t="s">
        <v>31</v>
      </c>
      <c r="M23" s="50" t="s">
        <v>30</v>
      </c>
      <c r="N23" s="50" t="s">
        <v>31</v>
      </c>
      <c r="O23" s="50" t="s">
        <v>30</v>
      </c>
      <c r="P23" s="50" t="s">
        <v>31</v>
      </c>
    </row>
    <row r="24" spans="2:19" s="29" customFormat="1" ht="10.199999999999999">
      <c r="B24" s="51"/>
      <c r="C24" s="52" t="s">
        <v>32</v>
      </c>
      <c r="D24" s="53"/>
      <c r="E24" s="54">
        <v>1</v>
      </c>
      <c r="F24" s="54">
        <f>SUM(F25:F25)</f>
        <v>1</v>
      </c>
      <c r="G24" s="81">
        <f>SUM(H25:H25)</f>
        <v>0</v>
      </c>
      <c r="H24" s="82"/>
      <c r="I24" s="81">
        <f>SUM(J25:J25)</f>
        <v>0</v>
      </c>
      <c r="J24" s="82"/>
      <c r="K24" s="81">
        <f t="shared" ref="K24" si="4">SUM(L25:L25)</f>
        <v>0</v>
      </c>
      <c r="L24" s="82"/>
      <c r="M24" s="81">
        <f t="shared" ref="M24" si="5">SUM(N25:N25)</f>
        <v>0</v>
      </c>
      <c r="N24" s="82"/>
      <c r="O24" s="81">
        <f t="shared" ref="O24" si="6">SUM(P25:P25)</f>
        <v>0</v>
      </c>
      <c r="P24" s="82"/>
    </row>
    <row r="25" spans="2:19" s="29" customFormat="1" ht="10.199999999999999">
      <c r="B25" s="55">
        <v>1</v>
      </c>
      <c r="C25" s="56" t="s">
        <v>39</v>
      </c>
      <c r="E25" s="54"/>
      <c r="F25" s="54">
        <v>1</v>
      </c>
      <c r="G25" s="57"/>
      <c r="H25" s="58">
        <f>$E$5*F25*G25*10*2</f>
        <v>0</v>
      </c>
      <c r="I25" s="57"/>
      <c r="J25" s="58">
        <f>$E$5*F25*I25*10*2</f>
        <v>0</v>
      </c>
      <c r="K25" s="57"/>
      <c r="L25" s="58">
        <f>$E$5*F25*K25*10*2</f>
        <v>0</v>
      </c>
      <c r="M25" s="57"/>
      <c r="N25" s="58">
        <f>$E$5*F25*M25*10*2</f>
        <v>0</v>
      </c>
      <c r="O25" s="57"/>
      <c r="P25" s="58">
        <f>$E$5*F25*O25*10*2</f>
        <v>0</v>
      </c>
    </row>
    <row r="26" spans="2:19" s="29" customFormat="1" ht="10.199999999999999">
      <c r="B26" s="28"/>
      <c r="H26" s="30"/>
      <c r="I26" s="31"/>
      <c r="J26" s="30"/>
      <c r="K26" s="30"/>
      <c r="L26" s="30"/>
      <c r="N26" s="30"/>
    </row>
    <row r="27" spans="2:19" s="29" customFormat="1" ht="10.199999999999999">
      <c r="B27" s="28"/>
      <c r="F27" s="32" t="s">
        <v>35</v>
      </c>
      <c r="H27" s="33">
        <v>80</v>
      </c>
    </row>
    <row r="28" spans="2:19" s="29" customFormat="1" ht="10.8" thickBot="1">
      <c r="B28" s="34"/>
      <c r="C28" s="35"/>
      <c r="D28" s="35"/>
      <c r="G28" s="65"/>
      <c r="H28" s="65"/>
      <c r="M28" s="36"/>
      <c r="N28" s="36"/>
      <c r="P28" s="37"/>
    </row>
    <row r="29" spans="2:19" s="29" customFormat="1" ht="10.199999999999999">
      <c r="B29" s="34"/>
      <c r="C29" s="35"/>
      <c r="D29" s="35"/>
      <c r="F29" s="38" t="s">
        <v>15</v>
      </c>
      <c r="G29" s="39"/>
      <c r="H29" s="39"/>
      <c r="I29" s="39"/>
      <c r="J29" s="39"/>
      <c r="K29" s="39"/>
      <c r="L29" s="39"/>
      <c r="M29" s="39"/>
      <c r="N29" s="40"/>
    </row>
    <row r="30" spans="2:19" s="29" customFormat="1" ht="10.199999999999999">
      <c r="B30" s="34"/>
      <c r="C30" s="35"/>
      <c r="D30" s="35"/>
      <c r="F30" s="41" t="s">
        <v>16</v>
      </c>
      <c r="G30" s="29" t="s">
        <v>17</v>
      </c>
      <c r="N30" s="42"/>
    </row>
    <row r="31" spans="2:19" s="29" customFormat="1" ht="10.199999999999999">
      <c r="B31" s="34"/>
      <c r="C31" s="43"/>
      <c r="D31" s="43"/>
      <c r="E31" s="43"/>
      <c r="F31" s="41" t="s">
        <v>18</v>
      </c>
      <c r="N31" s="42"/>
    </row>
    <row r="32" spans="2:19" s="29" customFormat="1" ht="10.199999999999999">
      <c r="B32" s="34"/>
      <c r="C32" s="43"/>
      <c r="D32" s="43"/>
      <c r="E32" s="43"/>
      <c r="F32" s="41" t="s">
        <v>19</v>
      </c>
      <c r="N32" s="42"/>
    </row>
    <row r="33" spans="2:14" s="29" customFormat="1" ht="10.199999999999999">
      <c r="B33" s="34"/>
      <c r="C33" s="43"/>
      <c r="D33" s="43"/>
      <c r="E33" s="43"/>
      <c r="F33" s="41" t="s">
        <v>20</v>
      </c>
      <c r="G33" s="29" t="s">
        <v>21</v>
      </c>
      <c r="N33" s="42"/>
    </row>
    <row r="34" spans="2:14" s="29" customFormat="1" ht="10.199999999999999">
      <c r="B34" s="34"/>
      <c r="C34" s="43"/>
      <c r="D34" s="43"/>
      <c r="E34" s="43"/>
      <c r="F34" s="41" t="s">
        <v>22</v>
      </c>
      <c r="N34" s="42"/>
    </row>
    <row r="35" spans="2:14" s="29" customFormat="1" ht="10.199999999999999">
      <c r="B35" s="34"/>
      <c r="C35" s="43"/>
      <c r="D35" s="43"/>
      <c r="E35" s="43"/>
      <c r="F35" s="41" t="s">
        <v>23</v>
      </c>
      <c r="G35" s="29" t="s">
        <v>24</v>
      </c>
      <c r="N35" s="42"/>
    </row>
    <row r="36" spans="2:14" s="29" customFormat="1" ht="10.8" thickBot="1">
      <c r="B36" s="34"/>
      <c r="C36" s="43"/>
      <c r="D36" s="43"/>
      <c r="E36" s="43"/>
      <c r="F36" s="44"/>
      <c r="G36" s="45"/>
      <c r="H36" s="45"/>
      <c r="I36" s="45"/>
      <c r="J36" s="45"/>
      <c r="K36" s="45"/>
      <c r="L36" s="45"/>
      <c r="M36" s="45"/>
      <c r="N36" s="46"/>
    </row>
    <row r="63" spans="2:16" s="29" customFormat="1" ht="10.199999999999999">
      <c r="B63" s="34"/>
      <c r="C63" s="35"/>
      <c r="D63" s="35"/>
    </row>
    <row r="64" spans="2:16" s="29" customFormat="1" ht="79.05" customHeight="1">
      <c r="B64" s="75" t="s">
        <v>25</v>
      </c>
      <c r="C64" s="77" t="s">
        <v>37</v>
      </c>
      <c r="D64" s="77" t="s">
        <v>27</v>
      </c>
      <c r="E64" s="77" t="s">
        <v>38</v>
      </c>
      <c r="F64" s="77" t="s">
        <v>29</v>
      </c>
      <c r="G64" s="79"/>
      <c r="H64" s="80"/>
      <c r="I64" s="79"/>
      <c r="J64" s="80"/>
      <c r="K64" s="79"/>
      <c r="L64" s="80"/>
      <c r="M64" s="79"/>
      <c r="N64" s="80"/>
      <c r="O64" s="79"/>
      <c r="P64" s="80"/>
    </row>
    <row r="65" spans="2:16" s="29" customFormat="1" ht="49.95" customHeight="1">
      <c r="B65" s="76"/>
      <c r="C65" s="78"/>
      <c r="D65" s="78"/>
      <c r="E65" s="78"/>
      <c r="F65" s="78"/>
      <c r="G65" s="50" t="s">
        <v>30</v>
      </c>
      <c r="H65" s="50" t="s">
        <v>31</v>
      </c>
      <c r="I65" s="50" t="s">
        <v>30</v>
      </c>
      <c r="J65" s="50" t="s">
        <v>31</v>
      </c>
      <c r="K65" s="50" t="s">
        <v>30</v>
      </c>
      <c r="L65" s="50" t="s">
        <v>31</v>
      </c>
      <c r="M65" s="50" t="s">
        <v>30</v>
      </c>
      <c r="N65" s="50" t="s">
        <v>31</v>
      </c>
      <c r="O65" s="50" t="s">
        <v>30</v>
      </c>
      <c r="P65" s="50" t="s">
        <v>31</v>
      </c>
    </row>
    <row r="66" spans="2:16" s="29" customFormat="1" ht="10.199999999999999">
      <c r="B66" s="51"/>
      <c r="C66" s="52" t="s">
        <v>32</v>
      </c>
      <c r="D66" s="53"/>
      <c r="E66" s="54">
        <v>1</v>
      </c>
      <c r="F66" s="54">
        <f>SUM(F67:F67)</f>
        <v>1</v>
      </c>
      <c r="G66" s="81">
        <f>SUM(H67:H67)</f>
        <v>0</v>
      </c>
      <c r="H66" s="82"/>
      <c r="I66" s="81">
        <f>SUM(J67:J67)</f>
        <v>0</v>
      </c>
      <c r="J66" s="82"/>
      <c r="K66" s="81">
        <f t="shared" ref="K66" si="7">SUM(L67:L67)</f>
        <v>0</v>
      </c>
      <c r="L66" s="82"/>
      <c r="M66" s="81">
        <f t="shared" ref="M66" si="8">SUM(N67:N67)</f>
        <v>0</v>
      </c>
      <c r="N66" s="82"/>
      <c r="O66" s="81">
        <f t="shared" ref="O66" si="9">SUM(P67:P67)</f>
        <v>0</v>
      </c>
      <c r="P66" s="82"/>
    </row>
    <row r="67" spans="2:16" s="29" customFormat="1" ht="10.199999999999999">
      <c r="B67" s="55">
        <v>1</v>
      </c>
      <c r="C67" s="56" t="s">
        <v>45</v>
      </c>
      <c r="E67" s="54"/>
      <c r="F67" s="54">
        <v>1</v>
      </c>
      <c r="G67" s="57"/>
      <c r="H67" s="58">
        <f>$E$5*F67*G67*10*2</f>
        <v>0</v>
      </c>
      <c r="I67" s="57"/>
      <c r="J67" s="58">
        <f>$E$5*F67*I67*10*2</f>
        <v>0</v>
      </c>
      <c r="K67" s="57"/>
      <c r="L67" s="58">
        <f>$E$5*F67*K67*10*2</f>
        <v>0</v>
      </c>
      <c r="M67" s="57"/>
      <c r="N67" s="58">
        <f>$E$5*F67*M67*10*2</f>
        <v>0</v>
      </c>
      <c r="O67" s="57"/>
      <c r="P67" s="58">
        <f>$E$5*F67*O67*10*2</f>
        <v>0</v>
      </c>
    </row>
    <row r="68" spans="2:16" s="29" customFormat="1" ht="10.199999999999999">
      <c r="B68" s="28"/>
      <c r="H68" s="30"/>
      <c r="I68" s="31"/>
      <c r="J68" s="30"/>
      <c r="K68" s="30"/>
      <c r="L68" s="30"/>
      <c r="N68" s="30"/>
    </row>
    <row r="69" spans="2:16" s="29" customFormat="1" ht="10.199999999999999">
      <c r="B69" s="28"/>
      <c r="F69" s="32" t="s">
        <v>35</v>
      </c>
      <c r="H69" s="33">
        <v>80</v>
      </c>
    </row>
    <row r="70" spans="2:16" s="29" customFormat="1" ht="10.8" thickBot="1">
      <c r="B70" s="34"/>
      <c r="C70" s="35"/>
      <c r="D70" s="35"/>
      <c r="G70" s="65"/>
      <c r="H70" s="65"/>
      <c r="M70" s="36"/>
      <c r="N70" s="36"/>
      <c r="P70" s="37"/>
    </row>
    <row r="71" spans="2:16" s="29" customFormat="1" ht="10.199999999999999">
      <c r="B71" s="34"/>
      <c r="C71" s="35"/>
      <c r="D71" s="35"/>
      <c r="F71" s="38" t="s">
        <v>15</v>
      </c>
      <c r="G71" s="39"/>
      <c r="H71" s="39"/>
      <c r="I71" s="39"/>
      <c r="J71" s="39"/>
      <c r="K71" s="39"/>
      <c r="L71" s="39"/>
      <c r="M71" s="39"/>
      <c r="N71" s="40"/>
    </row>
    <row r="72" spans="2:16" s="29" customFormat="1" ht="10.199999999999999">
      <c r="B72" s="34"/>
      <c r="C72" s="35"/>
      <c r="D72" s="35"/>
      <c r="F72" s="41" t="s">
        <v>16</v>
      </c>
      <c r="G72" s="29" t="s">
        <v>17</v>
      </c>
      <c r="N72" s="42"/>
    </row>
    <row r="73" spans="2:16" s="29" customFormat="1" ht="10.199999999999999">
      <c r="B73" s="34"/>
      <c r="C73" s="43"/>
      <c r="D73" s="43"/>
      <c r="E73" s="43"/>
      <c r="F73" s="41" t="s">
        <v>18</v>
      </c>
      <c r="N73" s="42"/>
    </row>
    <row r="74" spans="2:16" s="29" customFormat="1" ht="10.199999999999999">
      <c r="B74" s="34"/>
      <c r="C74" s="43"/>
      <c r="D74" s="43"/>
      <c r="E74" s="43"/>
      <c r="F74" s="41" t="s">
        <v>19</v>
      </c>
      <c r="N74" s="42"/>
    </row>
    <row r="75" spans="2:16" s="29" customFormat="1" ht="10.199999999999999">
      <c r="B75" s="34"/>
      <c r="C75" s="43"/>
      <c r="D75" s="43"/>
      <c r="E75" s="43"/>
      <c r="F75" s="41" t="s">
        <v>20</v>
      </c>
      <c r="G75" s="29" t="s">
        <v>21</v>
      </c>
      <c r="N75" s="42"/>
    </row>
    <row r="76" spans="2:16" s="29" customFormat="1" ht="10.199999999999999">
      <c r="B76" s="34"/>
      <c r="C76" s="43"/>
      <c r="D76" s="43"/>
      <c r="E76" s="43"/>
      <c r="F76" s="41" t="s">
        <v>22</v>
      </c>
      <c r="N76" s="42"/>
    </row>
    <row r="77" spans="2:16" s="29" customFormat="1" ht="10.199999999999999">
      <c r="B77" s="34"/>
      <c r="C77" s="43"/>
      <c r="D77" s="43"/>
      <c r="E77" s="43"/>
      <c r="F77" s="41" t="s">
        <v>23</v>
      </c>
      <c r="G77" s="29" t="s">
        <v>24</v>
      </c>
      <c r="N77" s="42"/>
    </row>
    <row r="78" spans="2:16" s="29" customFormat="1" ht="10.8" thickBot="1">
      <c r="B78" s="34"/>
      <c r="C78" s="43"/>
      <c r="D78" s="43"/>
      <c r="E78" s="43"/>
      <c r="F78" s="44"/>
      <c r="G78" s="45"/>
      <c r="H78" s="45"/>
      <c r="I78" s="45"/>
      <c r="J78" s="45"/>
      <c r="K78" s="45"/>
      <c r="L78" s="45"/>
      <c r="M78" s="45"/>
      <c r="N78" s="46"/>
    </row>
    <row r="79" spans="2:16" s="29" customFormat="1" ht="10.199999999999999">
      <c r="B79" s="34"/>
      <c r="C79" s="35"/>
      <c r="D79" s="35"/>
    </row>
  </sheetData>
  <mergeCells count="48">
    <mergeCell ref="G70:H70"/>
    <mergeCell ref="I64:J64"/>
    <mergeCell ref="K64:L64"/>
    <mergeCell ref="M64:N64"/>
    <mergeCell ref="O64:P64"/>
    <mergeCell ref="G66:H66"/>
    <mergeCell ref="I66:J66"/>
    <mergeCell ref="K66:L66"/>
    <mergeCell ref="M66:N66"/>
    <mergeCell ref="O66:P66"/>
    <mergeCell ref="G28:H28"/>
    <mergeCell ref="B64:B65"/>
    <mergeCell ref="C64:C65"/>
    <mergeCell ref="D64:D65"/>
    <mergeCell ref="E64:E65"/>
    <mergeCell ref="F64:F65"/>
    <mergeCell ref="G64:H64"/>
    <mergeCell ref="G24:H24"/>
    <mergeCell ref="I24:J24"/>
    <mergeCell ref="K24:L24"/>
    <mergeCell ref="M24:N24"/>
    <mergeCell ref="O24:P24"/>
    <mergeCell ref="G22:H22"/>
    <mergeCell ref="I22:J22"/>
    <mergeCell ref="K22:L22"/>
    <mergeCell ref="M22:N22"/>
    <mergeCell ref="O22:P22"/>
    <mergeCell ref="B22:B23"/>
    <mergeCell ref="C22:C23"/>
    <mergeCell ref="D22:D23"/>
    <mergeCell ref="E22:E23"/>
    <mergeCell ref="F22:F23"/>
    <mergeCell ref="B3:B4"/>
    <mergeCell ref="C3:C4"/>
    <mergeCell ref="D3:D4"/>
    <mergeCell ref="E3:E4"/>
    <mergeCell ref="F3:F4"/>
    <mergeCell ref="O3:P3"/>
    <mergeCell ref="G5:H5"/>
    <mergeCell ref="I5:J5"/>
    <mergeCell ref="K5:L5"/>
    <mergeCell ref="M5:N5"/>
    <mergeCell ref="O5:P5"/>
    <mergeCell ref="G11:H11"/>
    <mergeCell ref="G3:H3"/>
    <mergeCell ref="I3:J3"/>
    <mergeCell ref="K3:L3"/>
    <mergeCell ref="M3:N3"/>
  </mergeCells>
  <conditionalFormatting sqref="G5 I5 K5 M5 O5">
    <cfRule type="cellIs" dxfId="10" priority="10" operator="lessThan">
      <formula>$H$10</formula>
    </cfRule>
    <cfRule type="cellIs" dxfId="9" priority="11" stopIfTrue="1" operator="greaterThanOrEqual">
      <formula>$H$10</formula>
    </cfRule>
  </conditionalFormatting>
  <conditionalFormatting sqref="G24">
    <cfRule type="cellIs" dxfId="8" priority="8" operator="lessThan">
      <formula>$H$10</formula>
    </cfRule>
  </conditionalFormatting>
  <conditionalFormatting sqref="G66">
    <cfRule type="cellIs" dxfId="7" priority="4" operator="lessThan">
      <formula>$H$10</formula>
    </cfRule>
  </conditionalFormatting>
  <conditionalFormatting sqref="G6:P8">
    <cfRule type="cellIs" dxfId="6" priority="9" operator="equal">
      <formula>5</formula>
    </cfRule>
  </conditionalFormatting>
  <conditionalFormatting sqref="G25:P25">
    <cfRule type="cellIs" dxfId="5" priority="6" operator="equal">
      <formula>5</formula>
    </cfRule>
  </conditionalFormatting>
  <conditionalFormatting sqref="G67:P67">
    <cfRule type="cellIs" dxfId="4" priority="2" operator="equal">
      <formula>5</formula>
    </cfRule>
  </conditionalFormatting>
  <conditionalFormatting sqref="I24 K24 M24 O24 G24">
    <cfRule type="cellIs" dxfId="3" priority="7" operator="greaterThanOrEqual">
      <formula>$H$10</formula>
    </cfRule>
  </conditionalFormatting>
  <conditionalFormatting sqref="I24 K24 M24 O24">
    <cfRule type="cellIs" dxfId="2" priority="5" operator="lessThan">
      <formula>$H$10</formula>
    </cfRule>
  </conditionalFormatting>
  <conditionalFormatting sqref="I66 K66 M66 O66 G66">
    <cfRule type="cellIs" dxfId="1" priority="3" operator="greaterThanOrEqual">
      <formula>$H$10</formula>
    </cfRule>
  </conditionalFormatting>
  <conditionalFormatting sqref="I66 K66 M66 O66">
    <cfRule type="cellIs" dxfId="0" priority="1" operator="lessThan">
      <formula>$H$10</formula>
    </cfRule>
  </conditionalFormatting>
  <hyperlinks>
    <hyperlink ref="C6" location="Sheet1!A1" display="Информационная панель в соответствии с перечнем"/>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5"/>
  <sheetViews>
    <sheetView tabSelected="1" zoomScale="115" zoomScaleNormal="115" workbookViewId="0">
      <selection activeCell="B2" sqref="B2:E13"/>
    </sheetView>
  </sheetViews>
  <sheetFormatPr defaultColWidth="11.19921875" defaultRowHeight="15.6"/>
  <cols>
    <col min="1" max="1" width="2.59765625" customWidth="1"/>
    <col min="3" max="3" width="10.09765625" customWidth="1"/>
    <col min="4" max="4" width="32.59765625" customWidth="1"/>
    <col min="5" max="5" width="5" customWidth="1"/>
    <col min="6" max="6" width="0" hidden="1" customWidth="1"/>
    <col min="7" max="7" width="85.69921875" hidden="1" customWidth="1"/>
    <col min="8" max="8" width="3.5" hidden="1" customWidth="1"/>
    <col min="9" max="9" width="4.5" customWidth="1"/>
  </cols>
  <sheetData>
    <row r="2" spans="2:10">
      <c r="B2" s="108" t="s">
        <v>0</v>
      </c>
      <c r="C2" s="108" t="s">
        <v>52</v>
      </c>
      <c r="D2" s="108" t="s">
        <v>53</v>
      </c>
      <c r="E2" s="108" t="s">
        <v>56</v>
      </c>
      <c r="F2" s="88" t="s">
        <v>48</v>
      </c>
      <c r="G2" s="2" t="s">
        <v>40</v>
      </c>
      <c r="H2" s="63" t="s">
        <v>50</v>
      </c>
      <c r="J2" s="107" t="s">
        <v>57</v>
      </c>
    </row>
    <row r="3" spans="2:10" hidden="1">
      <c r="B3" s="89" t="s">
        <v>1</v>
      </c>
      <c r="C3" s="89" t="s">
        <v>2</v>
      </c>
      <c r="D3" s="91" t="s">
        <v>42</v>
      </c>
      <c r="E3" s="89">
        <f>F3</f>
        <v>2</v>
      </c>
      <c r="F3" s="90">
        <v>2</v>
      </c>
      <c r="G3" s="83" t="s">
        <v>14</v>
      </c>
      <c r="H3" s="64">
        <f>F3</f>
        <v>2</v>
      </c>
    </row>
    <row r="4" spans="2:10" hidden="1">
      <c r="B4" s="89" t="s">
        <v>3</v>
      </c>
      <c r="C4" s="89" t="s">
        <v>4</v>
      </c>
      <c r="D4" s="91" t="s">
        <v>13</v>
      </c>
      <c r="E4" s="89">
        <f>F4</f>
        <v>3</v>
      </c>
      <c r="F4" s="90">
        <v>3</v>
      </c>
      <c r="G4" s="84"/>
      <c r="H4" s="64">
        <f t="shared" ref="H4:H10" si="0">F4</f>
        <v>3</v>
      </c>
    </row>
    <row r="5" spans="2:10" hidden="1">
      <c r="B5" s="89" t="s">
        <v>10</v>
      </c>
      <c r="C5" s="89" t="s">
        <v>11</v>
      </c>
      <c r="D5" s="91" t="s">
        <v>12</v>
      </c>
      <c r="E5" s="89">
        <f>F5</f>
        <v>2</v>
      </c>
      <c r="F5" s="90">
        <v>2</v>
      </c>
      <c r="G5" s="84"/>
      <c r="H5" s="64">
        <f t="shared" si="0"/>
        <v>2</v>
      </c>
    </row>
    <row r="6" spans="2:10" hidden="1">
      <c r="B6" s="94" t="s">
        <v>5</v>
      </c>
      <c r="C6" s="95" t="s">
        <v>6</v>
      </c>
      <c r="D6" s="96" t="s">
        <v>12</v>
      </c>
      <c r="E6" s="97">
        <v>1</v>
      </c>
      <c r="F6" s="89">
        <v>3</v>
      </c>
      <c r="G6" s="85"/>
      <c r="H6" s="64">
        <f t="shared" si="0"/>
        <v>3</v>
      </c>
    </row>
    <row r="7" spans="2:10" ht="16.2" customHeight="1">
      <c r="B7" s="94"/>
      <c r="C7" s="95"/>
      <c r="D7" s="98" t="s">
        <v>54</v>
      </c>
      <c r="E7" s="97"/>
      <c r="F7" s="92">
        <v>1</v>
      </c>
      <c r="G7" s="59" t="s">
        <v>43</v>
      </c>
      <c r="H7" s="64"/>
    </row>
    <row r="8" spans="2:10" ht="15.6" customHeight="1">
      <c r="B8" s="99" t="s">
        <v>7</v>
      </c>
      <c r="C8" s="100" t="s">
        <v>8</v>
      </c>
      <c r="D8" s="98" t="s">
        <v>55</v>
      </c>
      <c r="E8" s="99">
        <f>SUM(F8:F9)</f>
        <v>4</v>
      </c>
      <c r="F8" s="92">
        <v>3</v>
      </c>
      <c r="G8" s="61" t="s">
        <v>51</v>
      </c>
      <c r="H8" s="64"/>
    </row>
    <row r="9" spans="2:10" hidden="1">
      <c r="B9" s="99"/>
      <c r="C9" s="100"/>
      <c r="D9" s="101" t="s">
        <v>12</v>
      </c>
      <c r="E9" s="99"/>
      <c r="F9" s="93">
        <v>1</v>
      </c>
      <c r="G9" s="86" t="s">
        <v>49</v>
      </c>
      <c r="H9" s="64">
        <f t="shared" si="0"/>
        <v>1</v>
      </c>
    </row>
    <row r="10" spans="2:10" ht="13.2" customHeight="1">
      <c r="B10" s="99" t="s">
        <v>3</v>
      </c>
      <c r="C10" s="100" t="s">
        <v>9</v>
      </c>
      <c r="D10" s="101" t="s">
        <v>55</v>
      </c>
      <c r="E10" s="99">
        <f>SUM(F10:F12)</f>
        <v>10</v>
      </c>
      <c r="F10" s="93">
        <v>5</v>
      </c>
      <c r="G10" s="87"/>
      <c r="H10" s="64">
        <f t="shared" si="0"/>
        <v>5</v>
      </c>
    </row>
    <row r="11" spans="2:10" hidden="1">
      <c r="B11" s="99"/>
      <c r="C11" s="100"/>
      <c r="D11" s="101" t="s">
        <v>47</v>
      </c>
      <c r="E11" s="99"/>
      <c r="F11" s="93">
        <v>4</v>
      </c>
      <c r="G11" s="60" t="s">
        <v>41</v>
      </c>
      <c r="H11" s="64"/>
    </row>
    <row r="12" spans="2:10" ht="27" hidden="1" customHeight="1">
      <c r="B12" s="99"/>
      <c r="C12" s="100"/>
      <c r="D12" s="101" t="s">
        <v>46</v>
      </c>
      <c r="E12" s="99"/>
      <c r="F12" s="93">
        <v>1</v>
      </c>
      <c r="G12" s="62" t="s">
        <v>44</v>
      </c>
      <c r="H12" s="64"/>
    </row>
    <row r="13" spans="2:10" ht="30" customHeight="1">
      <c r="B13" s="102" t="s">
        <v>3</v>
      </c>
      <c r="C13" s="101"/>
      <c r="D13" s="103" t="s">
        <v>39</v>
      </c>
      <c r="E13" s="102">
        <v>1</v>
      </c>
      <c r="F13" s="93"/>
      <c r="G13" s="1"/>
      <c r="H13" s="64">
        <f>SUM(H3:H12)+4</f>
        <v>20</v>
      </c>
    </row>
    <row r="14" spans="2:10">
      <c r="B14" s="104"/>
      <c r="C14" s="104"/>
      <c r="D14" s="104"/>
      <c r="E14" s="104"/>
    </row>
    <row r="15" spans="2:10">
      <c r="B15" s="105"/>
      <c r="C15" s="106"/>
      <c r="D15" s="106"/>
      <c r="E15" s="106"/>
    </row>
  </sheetData>
  <mergeCells count="11">
    <mergeCell ref="G3:G6"/>
    <mergeCell ref="G9:G10"/>
    <mergeCell ref="B6:B7"/>
    <mergeCell ref="C6:C7"/>
    <mergeCell ref="C10:C12"/>
    <mergeCell ref="B10:B12"/>
    <mergeCell ref="C8:C9"/>
    <mergeCell ref="B8:B9"/>
    <mergeCell ref="E6:E7"/>
    <mergeCell ref="E8:E9"/>
    <mergeCell ref="E10:E12"/>
  </mergeCells>
  <pageMargins left="0.7" right="0.7" top="0.75" bottom="0.75" header="0.3" footer="0.3"/>
  <pageSetup paperSize="9" orientation="portrait" r:id="rId1"/>
  <ignoredErrors>
    <ignoredError sqref="E8 E10"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требования</vt:lpstr>
      <vt:lpstr>boq</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feliks.dzhegutanov</dc:creator>
  <cp:lastModifiedBy>Oleg Ponikarchik</cp:lastModifiedBy>
  <dcterms:created xsi:type="dcterms:W3CDTF">2024-11-16T09:21:35Z</dcterms:created>
  <dcterms:modified xsi:type="dcterms:W3CDTF">2024-11-18T11:10:01Z</dcterms:modified>
</cp:coreProperties>
</file>